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9990" windowHeight="6000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N21" i="1" l="1"/>
  <c r="N22" i="1" s="1"/>
  <c r="N24" i="1" s="1"/>
  <c r="O21" i="1"/>
  <c r="P21" i="1"/>
  <c r="P22" i="1" s="1"/>
  <c r="P24" i="1" s="1"/>
  <c r="O22" i="1"/>
  <c r="O24" i="1" s="1"/>
  <c r="E21" i="1" l="1"/>
  <c r="F21" i="1"/>
  <c r="G21" i="1"/>
  <c r="H21" i="1"/>
  <c r="I21" i="1"/>
  <c r="J21" i="1"/>
  <c r="K21" i="1"/>
  <c r="L21" i="1"/>
  <c r="M21" i="1"/>
  <c r="D21" i="1"/>
  <c r="L22" i="1" l="1"/>
  <c r="L24" i="1" s="1"/>
  <c r="K22" i="1" l="1"/>
  <c r="K24" i="1" s="1"/>
  <c r="D22" i="1" l="1"/>
  <c r="D24" i="1" s="1"/>
  <c r="E22" i="1" l="1"/>
  <c r="E24" i="1" s="1"/>
  <c r="F22" i="1"/>
  <c r="F24" i="1" s="1"/>
  <c r="G22" i="1"/>
  <c r="G24" i="1" s="1"/>
  <c r="H22" i="1"/>
  <c r="H24" i="1" s="1"/>
  <c r="I22" i="1"/>
  <c r="I24" i="1" s="1"/>
  <c r="J22" i="1"/>
  <c r="J24" i="1" s="1"/>
  <c r="M22" i="1"/>
  <c r="M24" i="1" s="1"/>
  <c r="C24" i="1" l="1"/>
  <c r="C23" i="1" s="1"/>
  <c r="C21" i="1"/>
</calcChain>
</file>

<file path=xl/sharedStrings.xml><?xml version="1.0" encoding="utf-8"?>
<sst xmlns="http://schemas.openxmlformats.org/spreadsheetml/2006/main" count="39" uniqueCount="37">
  <si>
    <t>Утверждаю</t>
  </si>
  <si>
    <t>Меню</t>
  </si>
  <si>
    <t>выход блюд</t>
  </si>
  <si>
    <t>Итого на 1 человека</t>
  </si>
  <si>
    <t>Итого к выдаче на о6щее число довольствующихся...</t>
  </si>
  <si>
    <t>Кладовщик _______________ Ф.Р. Шамсутдинов</t>
  </si>
  <si>
    <t>хлеб</t>
  </si>
  <si>
    <t>соль</t>
  </si>
  <si>
    <t>Учреждение МБОУ СОШ д.Бикcяново</t>
  </si>
  <si>
    <t xml:space="preserve">      Количество довольствующихся</t>
  </si>
  <si>
    <t>сахар</t>
  </si>
  <si>
    <r>
      <t xml:space="preserve">     на</t>
    </r>
    <r>
      <rPr>
        <i/>
        <sz val="12"/>
        <rFont val="Arial"/>
        <family val="2"/>
        <charset val="204"/>
      </rPr>
      <t xml:space="preserve">  </t>
    </r>
  </si>
  <si>
    <t>завтрак</t>
  </si>
  <si>
    <t>молоко</t>
  </si>
  <si>
    <t>Наименование и код продуктов питания</t>
  </si>
  <si>
    <t>пшено</t>
  </si>
  <si>
    <t>масло слив</t>
  </si>
  <si>
    <t>чай</t>
  </si>
  <si>
    <t>Количество продуктов питания ,подлежащие закладке на одного человека</t>
  </si>
  <si>
    <t>Повар______________Г.З.Фахритдинова</t>
  </si>
  <si>
    <t xml:space="preserve">чай с сахаром </t>
  </si>
  <si>
    <t>фрукты</t>
  </si>
  <si>
    <t>_____________Исмагилова Р.И.</t>
  </si>
  <si>
    <t>Директор МБОУ СОШ д. Биксяново</t>
  </si>
  <si>
    <t>2022г</t>
  </si>
  <si>
    <t>яблоки</t>
  </si>
  <si>
    <t>МЕНЮ-ТРЕБОВАНИЕ НА ВЫДАЧУ ПРОДУКТОВ ПИТАНИЯ</t>
  </si>
  <si>
    <t>печенье</t>
  </si>
  <si>
    <t xml:space="preserve">  12  сентября</t>
  </si>
  <si>
    <t>рис</t>
  </si>
  <si>
    <t>195\5</t>
  </si>
  <si>
    <t>масло слив порц</t>
  </si>
  <si>
    <t>Каша молочная "Дружба"</t>
  </si>
  <si>
    <t>салат из капусты</t>
  </si>
  <si>
    <t xml:space="preserve">капуста </t>
  </si>
  <si>
    <t>морковь</t>
  </si>
  <si>
    <t>масло раст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</si>
</sst>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8" x14ac:knownFonts="1">
    <font>
      <sz val="10"/>
      <name val="Arial"/>
    </font>
    <font>
      <sz val="10"/>
      <name val="Arial"/>
      <family val="2"/>
      <charset val="204"/>
    </font>
    <font>
      <sz val="7"/>
      <name val="Times New Roman"/>
      <family val="1"/>
      <charset val="204"/>
    </font>
    <font>
      <b/>
      <i/>
      <u/>
      <sz val="9"/>
      <name val="Times New Roman"/>
      <family val="1"/>
      <charset val="204"/>
    </font>
    <font>
      <i/>
      <sz val="10"/>
      <name val="Arial"/>
      <family val="2"/>
      <charset val="204"/>
    </font>
    <font>
      <i/>
      <sz val="12"/>
      <name val="Times New Roman"/>
      <family val="1"/>
      <charset val="204"/>
    </font>
    <font>
      <i/>
      <sz val="12"/>
      <name val="Arial"/>
      <family val="2"/>
      <charset val="204"/>
    </font>
    <font>
      <i/>
      <sz val="9"/>
      <name val="Times New Roman"/>
      <family val="1"/>
      <charset val="204"/>
    </font>
    <font>
      <i/>
      <sz val="9"/>
      <color theme="0"/>
      <name val="Times New Roman"/>
      <family val="1"/>
      <charset val="204"/>
    </font>
    <font>
      <i/>
      <sz val="24"/>
      <name val="Times New Roman"/>
      <family val="1"/>
      <charset val="204"/>
    </font>
    <font>
      <i/>
      <sz val="9"/>
      <name val="Arial"/>
      <family val="2"/>
      <charset val="204"/>
    </font>
    <font>
      <sz val="9"/>
      <name val="Arial"/>
      <family val="2"/>
      <charset val="204"/>
    </font>
    <font>
      <i/>
      <sz val="10"/>
      <name val="Times New Roman"/>
      <family val="1"/>
      <charset val="204"/>
    </font>
    <font>
      <i/>
      <sz val="8"/>
      <name val="Arial"/>
      <family val="2"/>
      <charset val="204"/>
    </font>
    <font>
      <i/>
      <sz val="10"/>
      <color rgb="FFFF0000"/>
      <name val="Arial"/>
      <family val="2"/>
      <charset val="204"/>
    </font>
    <font>
      <i/>
      <sz val="8"/>
      <color rgb="FFFF0000"/>
      <name val="Arial"/>
      <family val="2"/>
      <charset val="204"/>
    </font>
    <font>
      <i/>
      <sz val="10"/>
      <color theme="0"/>
      <name val="Arial"/>
      <family val="2"/>
      <charset val="204"/>
    </font>
    <font>
      <sz val="10"/>
      <color rgb="FFFF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>
      <alignment vertical="top"/>
    </xf>
  </cellStyleXfs>
  <cellXfs count="53">
    <xf numFmtId="0" fontId="1" fillId="0" borderId="0" xfId="0" applyNumberFormat="1" applyFont="1" applyFill="1" applyBorder="1" applyAlignment="1" applyProtection="1">
      <alignment vertical="top"/>
    </xf>
    <xf numFmtId="0" fontId="2" fillId="0" borderId="0" xfId="0" applyNumberFormat="1" applyFont="1" applyFill="1" applyBorder="1" applyAlignment="1" applyProtection="1">
      <alignment vertical="top"/>
    </xf>
    <xf numFmtId="0" fontId="3" fillId="0" borderId="0" xfId="0" applyNumberFormat="1" applyFont="1" applyFill="1" applyBorder="1" applyAlignment="1" applyProtection="1">
      <alignment vertical="top"/>
    </xf>
    <xf numFmtId="0" fontId="4" fillId="0" borderId="0" xfId="0" applyNumberFormat="1" applyFont="1" applyFill="1" applyBorder="1" applyAlignment="1" applyProtection="1">
      <alignment vertical="top"/>
    </xf>
    <xf numFmtId="0" fontId="5" fillId="0" borderId="0" xfId="0" applyNumberFormat="1" applyFont="1" applyFill="1" applyBorder="1" applyAlignment="1" applyProtection="1">
      <alignment vertical="top"/>
    </xf>
    <xf numFmtId="0" fontId="4" fillId="0" borderId="1" xfId="0" applyNumberFormat="1" applyFont="1" applyFill="1" applyBorder="1" applyAlignment="1" applyProtection="1">
      <alignment horizontal="center" vertical="center" textRotation="180"/>
    </xf>
    <xf numFmtId="0" fontId="7" fillId="0" borderId="5" xfId="0" applyNumberFormat="1" applyFont="1" applyFill="1" applyBorder="1" applyAlignment="1" applyProtection="1">
      <alignment vertical="top"/>
    </xf>
    <xf numFmtId="0" fontId="7" fillId="0" borderId="4" xfId="0" applyNumberFormat="1" applyFont="1" applyFill="1" applyBorder="1" applyAlignment="1" applyProtection="1">
      <alignment vertical="top"/>
    </xf>
    <xf numFmtId="2" fontId="8" fillId="0" borderId="3" xfId="0" applyNumberFormat="1" applyFont="1" applyFill="1" applyBorder="1" applyAlignment="1" applyProtection="1">
      <alignment vertical="top"/>
    </xf>
    <xf numFmtId="0" fontId="8" fillId="0" borderId="0" xfId="0" applyNumberFormat="1" applyFont="1" applyFill="1" applyBorder="1" applyAlignment="1" applyProtection="1">
      <alignment vertical="top"/>
    </xf>
    <xf numFmtId="0" fontId="7" fillId="0" borderId="0" xfId="0" applyNumberFormat="1" applyFont="1" applyFill="1" applyBorder="1" applyAlignment="1" applyProtection="1">
      <alignment vertical="top"/>
    </xf>
    <xf numFmtId="0" fontId="4" fillId="0" borderId="0" xfId="0" applyNumberFormat="1" applyFont="1" applyFill="1" applyBorder="1" applyAlignment="1" applyProtection="1">
      <alignment horizontal="left"/>
    </xf>
    <xf numFmtId="0" fontId="4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vertical="top"/>
    </xf>
    <xf numFmtId="164" fontId="4" fillId="0" borderId="1" xfId="0" applyNumberFormat="1" applyFont="1" applyFill="1" applyBorder="1" applyAlignment="1" applyProtection="1">
      <alignment horizontal="left" vertical="center"/>
    </xf>
    <xf numFmtId="164" fontId="12" fillId="0" borderId="1" xfId="0" applyNumberFormat="1" applyFont="1" applyFill="1" applyBorder="1" applyAlignment="1" applyProtection="1">
      <alignment horizontal="left" vertical="center"/>
    </xf>
    <xf numFmtId="164" fontId="4" fillId="0" borderId="3" xfId="0" applyNumberFormat="1" applyFont="1" applyFill="1" applyBorder="1" applyAlignment="1" applyProtection="1">
      <alignment horizontal="left" vertical="top"/>
    </xf>
    <xf numFmtId="164" fontId="4" fillId="0" borderId="1" xfId="0" applyNumberFormat="1" applyFont="1" applyFill="1" applyBorder="1" applyAlignment="1" applyProtection="1">
      <alignment horizontal="left" vertical="top"/>
    </xf>
    <xf numFmtId="0" fontId="4" fillId="0" borderId="13" xfId="0" applyNumberFormat="1" applyFont="1" applyFill="1" applyBorder="1" applyAlignment="1" applyProtection="1">
      <alignment horizontal="left" vertical="center" wrapText="1"/>
    </xf>
    <xf numFmtId="0" fontId="4" fillId="0" borderId="6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Border="1" applyAlignment="1" applyProtection="1">
      <alignment vertical="top"/>
    </xf>
    <xf numFmtId="0" fontId="1" fillId="0" borderId="0" xfId="0" applyNumberFormat="1" applyFont="1" applyFill="1" applyBorder="1" applyAlignment="1" applyProtection="1">
      <alignment vertical="top"/>
    </xf>
    <xf numFmtId="0" fontId="13" fillId="0" borderId="0" xfId="0" applyNumberFormat="1" applyFont="1" applyFill="1" applyBorder="1" applyAlignment="1" applyProtection="1">
      <alignment vertical="top"/>
    </xf>
    <xf numFmtId="1" fontId="4" fillId="0" borderId="1" xfId="0" applyNumberFormat="1" applyFont="1" applyFill="1" applyBorder="1" applyAlignment="1" applyProtection="1">
      <alignment horizontal="left" vertical="top"/>
    </xf>
    <xf numFmtId="0" fontId="14" fillId="0" borderId="1" xfId="0" applyNumberFormat="1" applyFont="1" applyFill="1" applyBorder="1" applyAlignment="1" applyProtection="1">
      <alignment vertical="top"/>
    </xf>
    <xf numFmtId="2" fontId="15" fillId="0" borderId="1" xfId="0" applyNumberFormat="1" applyFont="1" applyFill="1" applyBorder="1" applyAlignment="1" applyProtection="1">
      <alignment vertical="top"/>
    </xf>
    <xf numFmtId="0" fontId="16" fillId="0" borderId="0" xfId="0" applyNumberFormat="1" applyFont="1" applyFill="1" applyBorder="1" applyAlignment="1" applyProtection="1">
      <alignment vertical="top"/>
    </xf>
    <xf numFmtId="0" fontId="15" fillId="0" borderId="1" xfId="0" applyNumberFormat="1" applyFont="1" applyFill="1" applyBorder="1" applyAlignment="1" applyProtection="1">
      <alignment vertical="top"/>
    </xf>
    <xf numFmtId="2" fontId="14" fillId="0" borderId="0" xfId="0" applyNumberFormat="1" applyFont="1" applyFill="1" applyBorder="1" applyAlignment="1" applyProtection="1">
      <alignment vertical="top"/>
    </xf>
    <xf numFmtId="0" fontId="14" fillId="0" borderId="0" xfId="0" applyNumberFormat="1" applyFont="1" applyFill="1" applyBorder="1" applyAlignment="1" applyProtection="1">
      <alignment vertical="top"/>
    </xf>
    <xf numFmtId="0" fontId="17" fillId="0" borderId="0" xfId="0" applyNumberFormat="1" applyFont="1" applyFill="1" applyBorder="1" applyAlignment="1" applyProtection="1">
      <alignment vertical="top"/>
    </xf>
    <xf numFmtId="0" fontId="4" fillId="0" borderId="0" xfId="0" applyNumberFormat="1" applyFont="1" applyFill="1" applyBorder="1" applyAlignment="1" applyProtection="1">
      <alignment vertical="top"/>
    </xf>
    <xf numFmtId="0" fontId="1" fillId="0" borderId="0" xfId="0" applyNumberFormat="1" applyFont="1" applyFill="1" applyBorder="1" applyAlignment="1" applyProtection="1">
      <alignment vertical="top"/>
    </xf>
    <xf numFmtId="49" fontId="4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/>
    <xf numFmtId="0" fontId="7" fillId="0" borderId="5" xfId="0" applyNumberFormat="1" applyFont="1" applyFill="1" applyBorder="1" applyAlignment="1" applyProtection="1">
      <alignment horizontal="left" vertical="top"/>
    </xf>
    <xf numFmtId="0" fontId="7" fillId="0" borderId="4" xfId="0" applyNumberFormat="1" applyFont="1" applyFill="1" applyBorder="1" applyAlignment="1" applyProtection="1">
      <alignment horizontal="left" vertical="top"/>
    </xf>
    <xf numFmtId="0" fontId="7" fillId="0" borderId="3" xfId="0" applyNumberFormat="1" applyFont="1" applyFill="1" applyBorder="1" applyAlignment="1" applyProtection="1">
      <alignment horizontal="left" vertical="top"/>
    </xf>
    <xf numFmtId="0" fontId="9" fillId="0" borderId="7" xfId="0" applyNumberFormat="1" applyFont="1" applyFill="1" applyBorder="1" applyAlignment="1" applyProtection="1">
      <alignment horizontal="center" vertical="center"/>
    </xf>
    <xf numFmtId="0" fontId="9" fillId="0" borderId="8" xfId="0" applyNumberFormat="1" applyFont="1" applyFill="1" applyBorder="1" applyAlignment="1" applyProtection="1">
      <alignment horizontal="center" vertical="center"/>
    </xf>
    <xf numFmtId="0" fontId="9" fillId="0" borderId="9" xfId="0" applyNumberFormat="1" applyFont="1" applyFill="1" applyBorder="1" applyAlignment="1" applyProtection="1">
      <alignment horizontal="center" vertical="center"/>
    </xf>
    <xf numFmtId="0" fontId="9" fillId="0" borderId="10" xfId="0" applyNumberFormat="1" applyFont="1" applyFill="1" applyBorder="1" applyAlignment="1" applyProtection="1">
      <alignment horizontal="center" vertical="center"/>
    </xf>
    <xf numFmtId="0" fontId="9" fillId="0" borderId="11" xfId="0" applyNumberFormat="1" applyFont="1" applyFill="1" applyBorder="1" applyAlignment="1" applyProtection="1">
      <alignment horizontal="center" vertical="center"/>
    </xf>
    <xf numFmtId="0" fontId="9" fillId="0" borderId="6" xfId="0" applyNumberFormat="1" applyFont="1" applyFill="1" applyBorder="1" applyAlignment="1" applyProtection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/>
    </xf>
    <xf numFmtId="0" fontId="12" fillId="0" borderId="4" xfId="0" applyNumberFormat="1" applyFont="1" applyFill="1" applyBorder="1" applyAlignment="1" applyProtection="1">
      <alignment horizontal="center" vertical="center"/>
    </xf>
    <xf numFmtId="0" fontId="12" fillId="0" borderId="3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textRotation="180" wrapText="1"/>
    </xf>
    <xf numFmtId="0" fontId="5" fillId="0" borderId="12" xfId="0" applyNumberFormat="1" applyFont="1" applyFill="1" applyBorder="1" applyAlignment="1" applyProtection="1">
      <alignment horizontal="center" vertical="center" textRotation="180" wrapText="1"/>
    </xf>
    <xf numFmtId="0" fontId="5" fillId="0" borderId="13" xfId="0" applyNumberFormat="1" applyFont="1" applyFill="1" applyBorder="1" applyAlignment="1" applyProtection="1">
      <alignment horizontal="center" vertical="center" textRotation="180" wrapText="1"/>
    </xf>
    <xf numFmtId="0" fontId="10" fillId="0" borderId="2" xfId="0" applyNumberFormat="1" applyFont="1" applyFill="1" applyBorder="1" applyAlignment="1" applyProtection="1">
      <alignment horizontal="center" vertical="center" textRotation="180"/>
    </xf>
    <xf numFmtId="0" fontId="11" fillId="0" borderId="12" xfId="0" applyNumberFormat="1" applyFont="1" applyFill="1" applyBorder="1" applyAlignment="1" applyProtection="1">
      <alignment horizontal="center" vertical="center" textRotation="18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tabSelected="1" topLeftCell="A3" zoomScale="90" zoomScaleNormal="90" workbookViewId="0">
      <selection activeCell="D13" sqref="D13:J14"/>
    </sheetView>
  </sheetViews>
  <sheetFormatPr defaultRowHeight="12.75" x14ac:dyDescent="0.2"/>
  <cols>
    <col min="1" max="1" width="4" customWidth="1"/>
    <col min="2" max="2" width="30.42578125" customWidth="1"/>
    <col min="3" max="3" width="7.28515625" customWidth="1"/>
    <col min="4" max="4" width="7.7109375" style="13" customWidth="1"/>
    <col min="5" max="6" width="7.7109375" customWidth="1"/>
    <col min="7" max="7" width="7.7109375" style="13" customWidth="1"/>
    <col min="8" max="9" width="7.7109375" customWidth="1"/>
    <col min="10" max="10" width="7.7109375" style="13" customWidth="1"/>
    <col min="11" max="12" width="7.7109375" style="21" customWidth="1"/>
    <col min="13" max="13" width="7.7109375" customWidth="1"/>
    <col min="14" max="14" width="7.7109375" style="13" customWidth="1"/>
    <col min="15" max="16" width="7.7109375" style="21" customWidth="1"/>
    <col min="17" max="17" width="7.7109375" customWidth="1"/>
  </cols>
  <sheetData>
    <row r="1" spans="1:17" ht="15.75" x14ac:dyDescent="0.2">
      <c r="A1" s="3"/>
      <c r="B1" s="3"/>
      <c r="C1" s="3"/>
      <c r="D1" s="3"/>
      <c r="E1" s="3"/>
      <c r="F1" s="3"/>
      <c r="G1" s="3"/>
      <c r="H1" s="3"/>
      <c r="I1" s="4" t="s">
        <v>0</v>
      </c>
      <c r="J1" s="20"/>
      <c r="K1" s="20"/>
      <c r="L1" s="20"/>
      <c r="M1" s="20"/>
      <c r="N1"/>
    </row>
    <row r="2" spans="1:17" ht="15.75" x14ac:dyDescent="0.2">
      <c r="A2" s="3"/>
      <c r="B2" s="3"/>
      <c r="C2" s="3"/>
      <c r="D2" s="3"/>
      <c r="E2" s="3"/>
      <c r="F2" s="3"/>
      <c r="G2" s="3"/>
      <c r="H2" s="3"/>
      <c r="I2" s="4" t="s">
        <v>23</v>
      </c>
      <c r="J2" s="20"/>
      <c r="K2" s="20"/>
      <c r="L2" s="20"/>
      <c r="M2" s="20"/>
      <c r="N2"/>
    </row>
    <row r="3" spans="1:17" x14ac:dyDescent="0.2">
      <c r="A3" s="3"/>
      <c r="B3" s="3"/>
      <c r="C3" s="3"/>
      <c r="D3" s="3"/>
      <c r="E3" s="3"/>
      <c r="F3" s="3"/>
      <c r="G3" s="3"/>
      <c r="H3" s="3"/>
      <c r="I3" s="20" t="s">
        <v>22</v>
      </c>
      <c r="J3" s="21"/>
      <c r="M3" s="21"/>
      <c r="N3"/>
    </row>
    <row r="4" spans="1:17" x14ac:dyDescent="0.2">
      <c r="A4" s="3"/>
      <c r="B4" s="3"/>
      <c r="C4" s="3"/>
      <c r="D4" s="3"/>
      <c r="E4" s="3"/>
      <c r="F4" s="3"/>
      <c r="G4" s="3"/>
      <c r="H4" s="3"/>
      <c r="I4" s="3"/>
      <c r="J4" s="3"/>
      <c r="K4" s="20"/>
      <c r="L4" s="20"/>
      <c r="M4" s="3"/>
      <c r="N4" s="3"/>
      <c r="O4" s="20"/>
      <c r="P4" s="20"/>
      <c r="Q4" s="3"/>
    </row>
    <row r="5" spans="1:17" x14ac:dyDescent="0.2">
      <c r="A5" s="3"/>
      <c r="B5" s="3"/>
      <c r="C5" s="3"/>
      <c r="D5" s="3"/>
      <c r="E5" s="31" t="s">
        <v>26</v>
      </c>
      <c r="F5" s="32"/>
      <c r="G5" s="32"/>
      <c r="H5" s="32"/>
      <c r="I5" s="32"/>
      <c r="J5" s="32"/>
      <c r="K5" s="32"/>
      <c r="L5" s="32"/>
      <c r="M5" s="32"/>
      <c r="N5" s="32"/>
      <c r="O5" s="20"/>
      <c r="P5" s="20"/>
      <c r="Q5" s="3"/>
    </row>
    <row r="6" spans="1:17" x14ac:dyDescent="0.2">
      <c r="A6" s="3"/>
      <c r="B6" s="3"/>
      <c r="C6" s="3"/>
      <c r="F6" s="3"/>
      <c r="G6"/>
      <c r="H6" s="3"/>
      <c r="I6" s="3"/>
      <c r="J6" s="3"/>
      <c r="K6" s="20"/>
      <c r="L6" s="20"/>
      <c r="M6" s="3"/>
      <c r="N6" s="3"/>
      <c r="O6" s="20"/>
      <c r="P6" s="20"/>
      <c r="Q6" s="3"/>
    </row>
    <row r="7" spans="1:17" ht="15.75" x14ac:dyDescent="0.2">
      <c r="A7" s="3"/>
      <c r="B7" s="3"/>
      <c r="C7" s="3"/>
      <c r="D7" s="3"/>
      <c r="E7" s="3"/>
      <c r="F7" s="4" t="s">
        <v>11</v>
      </c>
      <c r="G7" s="33" t="s">
        <v>28</v>
      </c>
      <c r="H7" s="34"/>
      <c r="I7" s="12" t="s">
        <v>24</v>
      </c>
      <c r="M7" s="3"/>
      <c r="N7" s="3"/>
      <c r="O7" s="20"/>
      <c r="P7" s="20"/>
      <c r="Q7" s="3"/>
    </row>
    <row r="8" spans="1:17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20"/>
      <c r="L8" s="20"/>
      <c r="M8" s="3"/>
      <c r="N8" s="3"/>
      <c r="O8" s="20"/>
      <c r="P8" s="20"/>
      <c r="Q8" s="3"/>
    </row>
    <row r="9" spans="1:17" ht="15.75" x14ac:dyDescent="0.2">
      <c r="A9" s="3"/>
      <c r="B9" s="4" t="s">
        <v>8</v>
      </c>
      <c r="C9" s="3"/>
      <c r="D9" s="3"/>
      <c r="I9" s="4" t="s">
        <v>9</v>
      </c>
      <c r="N9" s="3"/>
      <c r="O9" s="20"/>
      <c r="P9" s="20"/>
      <c r="Q9" s="11">
        <v>24</v>
      </c>
    </row>
    <row r="10" spans="1:17" ht="12.75" customHeight="1" x14ac:dyDescent="0.2">
      <c r="A10" s="38" t="s">
        <v>1</v>
      </c>
      <c r="B10" s="39"/>
      <c r="C10" s="48" t="s">
        <v>2</v>
      </c>
      <c r="D10" s="44" t="s">
        <v>14</v>
      </c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5"/>
    </row>
    <row r="11" spans="1:17" ht="88.5" customHeight="1" x14ac:dyDescent="0.2">
      <c r="A11" s="40"/>
      <c r="B11" s="41"/>
      <c r="C11" s="49"/>
      <c r="D11" s="5" t="s">
        <v>29</v>
      </c>
      <c r="E11" s="5" t="s">
        <v>13</v>
      </c>
      <c r="F11" s="5" t="s">
        <v>15</v>
      </c>
      <c r="G11" s="5" t="s">
        <v>7</v>
      </c>
      <c r="H11" s="5" t="s">
        <v>10</v>
      </c>
      <c r="I11" s="5" t="s">
        <v>16</v>
      </c>
      <c r="J11" s="5" t="s">
        <v>17</v>
      </c>
      <c r="K11" s="5" t="s">
        <v>25</v>
      </c>
      <c r="L11" s="5" t="s">
        <v>6</v>
      </c>
      <c r="M11" s="5" t="s">
        <v>27</v>
      </c>
      <c r="N11" s="5" t="s">
        <v>34</v>
      </c>
      <c r="O11" s="5" t="s">
        <v>35</v>
      </c>
      <c r="P11" s="5" t="s">
        <v>36</v>
      </c>
      <c r="Q11" s="5"/>
    </row>
    <row r="12" spans="1:17" ht="12.75" customHeight="1" x14ac:dyDescent="0.2">
      <c r="A12" s="42"/>
      <c r="B12" s="43"/>
      <c r="C12" s="50"/>
      <c r="D12" s="46" t="s">
        <v>18</v>
      </c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7"/>
    </row>
    <row r="13" spans="1:17" s="13" customFormat="1" ht="18" customHeight="1" x14ac:dyDescent="0.2">
      <c r="A13" s="51" t="s">
        <v>12</v>
      </c>
      <c r="B13" s="19" t="s">
        <v>32</v>
      </c>
      <c r="C13" s="18" t="s">
        <v>30</v>
      </c>
      <c r="D13" s="14">
        <v>1.5599999999999999E-2</v>
      </c>
      <c r="E13" s="14">
        <v>0.1</v>
      </c>
      <c r="F13" s="14">
        <v>1.95E-2</v>
      </c>
      <c r="G13" s="14">
        <v>1E-3</v>
      </c>
      <c r="H13" s="14">
        <v>5.0000000000000001E-3</v>
      </c>
      <c r="I13" s="14">
        <v>5.0000000000000001E-3</v>
      </c>
      <c r="J13" s="14"/>
      <c r="K13" s="14"/>
      <c r="L13" s="14"/>
      <c r="M13" s="14"/>
      <c r="N13" s="15"/>
      <c r="O13" s="15"/>
      <c r="P13" s="15"/>
      <c r="Q13" s="15"/>
    </row>
    <row r="14" spans="1:17" s="13" customFormat="1" ht="18" customHeight="1" x14ac:dyDescent="0.2">
      <c r="A14" s="52"/>
      <c r="B14" s="19" t="s">
        <v>20</v>
      </c>
      <c r="C14" s="18">
        <v>200</v>
      </c>
      <c r="D14" s="14"/>
      <c r="E14" s="14"/>
      <c r="F14" s="14"/>
      <c r="G14" s="14"/>
      <c r="H14" s="14">
        <v>0.01</v>
      </c>
      <c r="I14" s="14"/>
      <c r="J14" s="14">
        <v>1E-3</v>
      </c>
      <c r="K14" s="14"/>
      <c r="L14" s="14"/>
      <c r="M14" s="14"/>
      <c r="N14" s="15"/>
      <c r="O14" s="15"/>
      <c r="P14" s="15"/>
      <c r="Q14" s="15"/>
    </row>
    <row r="15" spans="1:17" s="13" customFormat="1" ht="18" customHeight="1" x14ac:dyDescent="0.2">
      <c r="A15" s="52"/>
      <c r="B15" s="19" t="s">
        <v>21</v>
      </c>
      <c r="C15" s="18">
        <v>178</v>
      </c>
      <c r="D15" s="14"/>
      <c r="E15" s="14"/>
      <c r="F15" s="14"/>
      <c r="G15" s="14"/>
      <c r="H15" s="14"/>
      <c r="I15" s="14"/>
      <c r="J15" s="14"/>
      <c r="K15" s="14">
        <v>0.17774000000000001</v>
      </c>
      <c r="L15" s="14"/>
      <c r="M15" s="14"/>
      <c r="N15" s="15"/>
      <c r="O15" s="15"/>
      <c r="P15" s="15"/>
      <c r="Q15" s="15"/>
    </row>
    <row r="16" spans="1:17" s="13" customFormat="1" ht="18" customHeight="1" x14ac:dyDescent="0.2">
      <c r="A16" s="52"/>
      <c r="B16" s="19" t="s">
        <v>6</v>
      </c>
      <c r="C16" s="18">
        <v>50</v>
      </c>
      <c r="D16" s="14"/>
      <c r="E16" s="14"/>
      <c r="F16" s="14"/>
      <c r="G16" s="14"/>
      <c r="H16" s="14"/>
      <c r="I16" s="14"/>
      <c r="J16" s="14"/>
      <c r="K16" s="14"/>
      <c r="L16" s="14">
        <v>0.05</v>
      </c>
      <c r="M16" s="14"/>
      <c r="N16" s="15"/>
      <c r="O16" s="15"/>
      <c r="P16" s="15"/>
      <c r="Q16" s="15"/>
    </row>
    <row r="17" spans="1:17" s="13" customFormat="1" ht="18" customHeight="1" x14ac:dyDescent="0.2">
      <c r="A17" s="52"/>
      <c r="B17" s="19" t="s">
        <v>31</v>
      </c>
      <c r="C17" s="18">
        <v>10</v>
      </c>
      <c r="D17" s="14"/>
      <c r="E17" s="14"/>
      <c r="F17" s="14"/>
      <c r="G17" s="14"/>
      <c r="H17" s="14"/>
      <c r="I17" s="14">
        <v>0.01</v>
      </c>
      <c r="J17" s="14"/>
      <c r="K17" s="14"/>
      <c r="L17" s="14"/>
      <c r="M17" s="14"/>
      <c r="N17" s="14"/>
      <c r="O17" s="14"/>
      <c r="P17" s="14"/>
      <c r="Q17" s="15"/>
    </row>
    <row r="18" spans="1:17" s="13" customFormat="1" ht="18" customHeight="1" x14ac:dyDescent="0.2">
      <c r="A18" s="52"/>
      <c r="B18" s="19" t="s">
        <v>27</v>
      </c>
      <c r="C18" s="18">
        <v>50</v>
      </c>
      <c r="D18" s="14"/>
      <c r="E18" s="14"/>
      <c r="F18" s="14"/>
      <c r="G18" s="14"/>
      <c r="H18" s="14"/>
      <c r="I18" s="14"/>
      <c r="J18" s="14"/>
      <c r="K18" s="14"/>
      <c r="L18" s="14"/>
      <c r="M18" s="14">
        <v>0.05</v>
      </c>
      <c r="N18" s="15"/>
      <c r="O18" s="15"/>
      <c r="P18" s="15"/>
      <c r="Q18" s="14"/>
    </row>
    <row r="19" spans="1:17" s="21" customFormat="1" ht="18" customHeight="1" x14ac:dyDescent="0.2">
      <c r="A19" s="52"/>
      <c r="B19" s="19" t="s">
        <v>33</v>
      </c>
      <c r="C19" s="18">
        <v>60</v>
      </c>
      <c r="D19" s="14"/>
      <c r="E19" s="14"/>
      <c r="F19" s="14"/>
      <c r="G19" s="14"/>
      <c r="H19" s="14">
        <v>3.0000000000000001E-3</v>
      </c>
      <c r="I19" s="14"/>
      <c r="J19" s="14"/>
      <c r="K19" s="14"/>
      <c r="L19" s="14"/>
      <c r="M19" s="14"/>
      <c r="N19" s="15">
        <v>8.43E-2</v>
      </c>
      <c r="O19" s="15">
        <v>7.4999999999999997E-3</v>
      </c>
      <c r="P19" s="15">
        <v>3.0000000000000001E-3</v>
      </c>
      <c r="Q19" s="14"/>
    </row>
    <row r="20" spans="1:17" s="13" customFormat="1" ht="18" customHeight="1" x14ac:dyDescent="0.2">
      <c r="A20" s="52"/>
      <c r="B20" s="19"/>
      <c r="C20" s="18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</row>
    <row r="21" spans="1:17" ht="18" customHeight="1" x14ac:dyDescent="0.2">
      <c r="A21" s="6" t="s">
        <v>3</v>
      </c>
      <c r="B21" s="7"/>
      <c r="C21" s="8" t="e">
        <f>#REF!/Q9</f>
        <v>#REF!</v>
      </c>
      <c r="D21" s="16">
        <f>D13+D14+D15+D16+D17+D18+D19+D20</f>
        <v>1.5599999999999999E-2</v>
      </c>
      <c r="E21" s="16">
        <f t="shared" ref="E21:M21" si="0">E13+E14+E15+E16+E17+E18+E19+E20</f>
        <v>0.1</v>
      </c>
      <c r="F21" s="16">
        <f t="shared" si="0"/>
        <v>1.95E-2</v>
      </c>
      <c r="G21" s="16">
        <f t="shared" si="0"/>
        <v>1E-3</v>
      </c>
      <c r="H21" s="16">
        <f t="shared" si="0"/>
        <v>1.7999999999999999E-2</v>
      </c>
      <c r="I21" s="16">
        <f t="shared" si="0"/>
        <v>1.4999999999999999E-2</v>
      </c>
      <c r="J21" s="16">
        <f t="shared" si="0"/>
        <v>1E-3</v>
      </c>
      <c r="K21" s="16">
        <f t="shared" si="0"/>
        <v>0.17774000000000001</v>
      </c>
      <c r="L21" s="16">
        <f t="shared" si="0"/>
        <v>0.05</v>
      </c>
      <c r="M21" s="16">
        <f t="shared" si="0"/>
        <v>0.05</v>
      </c>
      <c r="N21" s="16">
        <f t="shared" ref="N21:P21" si="1">N13+N14+N15+N16+N17+N18+N19+N20</f>
        <v>8.43E-2</v>
      </c>
      <c r="O21" s="16">
        <f t="shared" si="1"/>
        <v>7.4999999999999997E-3</v>
      </c>
      <c r="P21" s="16">
        <f t="shared" si="1"/>
        <v>3.0000000000000001E-3</v>
      </c>
      <c r="Q21" s="16"/>
    </row>
    <row r="22" spans="1:17" ht="18" customHeight="1" x14ac:dyDescent="0.2">
      <c r="A22" s="35" t="s">
        <v>4</v>
      </c>
      <c r="B22" s="36"/>
      <c r="C22" s="37"/>
      <c r="D22" s="17">
        <f t="shared" ref="D22:K22" si="2">D21*$Q$9</f>
        <v>0.37439999999999996</v>
      </c>
      <c r="E22" s="17">
        <f t="shared" si="2"/>
        <v>2.4000000000000004</v>
      </c>
      <c r="F22" s="17">
        <f t="shared" si="2"/>
        <v>0.46799999999999997</v>
      </c>
      <c r="G22" s="17">
        <f t="shared" si="2"/>
        <v>2.4E-2</v>
      </c>
      <c r="H22" s="17">
        <f t="shared" si="2"/>
        <v>0.43199999999999994</v>
      </c>
      <c r="I22" s="17">
        <f t="shared" si="2"/>
        <v>0.36</v>
      </c>
      <c r="J22" s="17">
        <f t="shared" si="2"/>
        <v>2.4E-2</v>
      </c>
      <c r="K22" s="17">
        <f t="shared" si="2"/>
        <v>4.2657600000000002</v>
      </c>
      <c r="L22" s="17">
        <f t="shared" ref="L22" si="3">L21*$Q$9</f>
        <v>1.2000000000000002</v>
      </c>
      <c r="M22" s="17">
        <f>M21*$Q$9</f>
        <v>1.2000000000000002</v>
      </c>
      <c r="N22" s="17">
        <f t="shared" ref="N22:P22" si="4">N21*$Q$9</f>
        <v>2.0232000000000001</v>
      </c>
      <c r="O22" s="17">
        <f t="shared" si="4"/>
        <v>0.18</v>
      </c>
      <c r="P22" s="17">
        <f t="shared" si="4"/>
        <v>7.2000000000000008E-2</v>
      </c>
      <c r="Q22" s="23"/>
    </row>
    <row r="23" spans="1:17" x14ac:dyDescent="0.2">
      <c r="A23" s="3"/>
      <c r="B23" s="3"/>
      <c r="C23" s="28">
        <f>SUM(C24/Q9)</f>
        <v>59.76226860000002</v>
      </c>
      <c r="D23" s="27">
        <v>102.7</v>
      </c>
      <c r="E23" s="27">
        <v>80</v>
      </c>
      <c r="F23" s="27">
        <v>56.07</v>
      </c>
      <c r="G23" s="27">
        <v>13.05</v>
      </c>
      <c r="H23" s="27">
        <v>71.56</v>
      </c>
      <c r="I23" s="27">
        <v>770.24</v>
      </c>
      <c r="J23" s="27">
        <v>1164.5999999999999</v>
      </c>
      <c r="K23" s="27">
        <v>102.29</v>
      </c>
      <c r="L23" s="27">
        <v>81.27</v>
      </c>
      <c r="M23" s="27">
        <v>206.61</v>
      </c>
      <c r="N23" s="27">
        <v>21.43</v>
      </c>
      <c r="O23" s="27">
        <v>38.5</v>
      </c>
      <c r="P23" s="27">
        <v>125.71</v>
      </c>
      <c r="Q23" s="24"/>
    </row>
    <row r="24" spans="1:17" x14ac:dyDescent="0.2">
      <c r="A24" s="3"/>
      <c r="B24" s="9" t="s">
        <v>5</v>
      </c>
      <c r="C24" s="26">
        <f>SUM(D24:Q24)</f>
        <v>1434.2944464000004</v>
      </c>
      <c r="D24" s="25">
        <f>SUM(D22*D23)</f>
        <v>38.450879999999998</v>
      </c>
      <c r="E24" s="25">
        <f t="shared" ref="E24:M24" si="5">SUM(E22*E23)</f>
        <v>192.00000000000003</v>
      </c>
      <c r="F24" s="25">
        <f t="shared" si="5"/>
        <v>26.240759999999998</v>
      </c>
      <c r="G24" s="25">
        <f t="shared" si="5"/>
        <v>0.31320000000000003</v>
      </c>
      <c r="H24" s="25">
        <f t="shared" si="5"/>
        <v>30.913919999999997</v>
      </c>
      <c r="I24" s="25">
        <f t="shared" si="5"/>
        <v>277.28640000000001</v>
      </c>
      <c r="J24" s="25">
        <f t="shared" si="5"/>
        <v>27.950399999999998</v>
      </c>
      <c r="K24" s="25">
        <f t="shared" si="5"/>
        <v>436.34459040000007</v>
      </c>
      <c r="L24" s="25">
        <f t="shared" si="5"/>
        <v>97.524000000000015</v>
      </c>
      <c r="M24" s="25">
        <f t="shared" si="5"/>
        <v>247.93200000000004</v>
      </c>
      <c r="N24" s="25">
        <f t="shared" ref="N24:P24" si="6">SUM(N22*N23)</f>
        <v>43.357176000000003</v>
      </c>
      <c r="O24" s="25">
        <f t="shared" si="6"/>
        <v>6.93</v>
      </c>
      <c r="P24" s="25">
        <f t="shared" si="6"/>
        <v>9.0511200000000009</v>
      </c>
      <c r="Q24" s="25"/>
    </row>
    <row r="25" spans="1:17" x14ac:dyDescent="0.2">
      <c r="A25" s="3"/>
      <c r="B25" s="3"/>
      <c r="C25" s="3"/>
      <c r="D25" s="29"/>
      <c r="E25" s="29"/>
      <c r="F25" s="29"/>
      <c r="G25" s="29"/>
      <c r="H25" s="29"/>
      <c r="I25" s="29"/>
      <c r="J25" s="30"/>
      <c r="K25" s="30"/>
      <c r="L25" s="30"/>
      <c r="M25" s="30"/>
      <c r="N25" s="29"/>
      <c r="O25" s="20"/>
      <c r="P25" s="20"/>
      <c r="Q25" s="3"/>
    </row>
    <row r="26" spans="1:17" x14ac:dyDescent="0.2">
      <c r="B26" s="1"/>
      <c r="H26" s="22" t="s">
        <v>19</v>
      </c>
      <c r="I26" s="22"/>
      <c r="J26" s="22"/>
      <c r="K26" s="22"/>
      <c r="L26" s="22"/>
      <c r="M26" s="22"/>
    </row>
    <row r="27" spans="1:17" x14ac:dyDescent="0.2">
      <c r="J27" s="10"/>
      <c r="K27" s="10"/>
      <c r="L27" s="10"/>
      <c r="M27" s="3"/>
    </row>
    <row r="28" spans="1:17" x14ac:dyDescent="0.2">
      <c r="B28" s="2"/>
    </row>
  </sheetData>
  <mergeCells count="8">
    <mergeCell ref="E5:N5"/>
    <mergeCell ref="G7:H7"/>
    <mergeCell ref="A22:C22"/>
    <mergeCell ref="A10:B12"/>
    <mergeCell ref="D10:Q10"/>
    <mergeCell ref="D12:Q12"/>
    <mergeCell ref="C10:C12"/>
    <mergeCell ref="A13:A20"/>
  </mergeCells>
  <phoneticPr fontId="0" type="noConversion"/>
  <pageMargins left="0.55118110236220474" right="0.55118110236220474" top="0.98425196850393704" bottom="0.98425196850393704" header="0" footer="0"/>
  <pageSetup paperSize="9" scale="80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Gafar</dc:creator>
  <cp:lastModifiedBy>Администратор</cp:lastModifiedBy>
  <cp:lastPrinted>2022-04-26T07:26:24Z</cp:lastPrinted>
  <dcterms:created xsi:type="dcterms:W3CDTF">2011-11-02T06:32:58Z</dcterms:created>
  <dcterms:modified xsi:type="dcterms:W3CDTF">2022-09-09T07:52:30Z</dcterms:modified>
</cp:coreProperties>
</file>